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480" windowHeight="11640" activeTab="0"/>
  </bookViews>
  <sheets>
    <sheet name="420-пп (Отчёт)" sheetId="1" r:id="rId1"/>
  </sheets>
  <definedNames>
    <definedName name="_xlnm._FilterDatabase" localSheetId="0" hidden="1">'420-пп (Отчёт)'!$A$42:$J$58</definedName>
    <definedName name="Par179" localSheetId="0">'420-пп (Отчёт)'!$A$34</definedName>
    <definedName name="Par180" localSheetId="0">'420-пп (Отчёт)'!$B$34</definedName>
    <definedName name="Par203" localSheetId="0">'420-пп (Отчёт)'!$E$42</definedName>
    <definedName name="Par204" localSheetId="0">'420-пп (Отчёт)'!$F$42</definedName>
    <definedName name="Par208" localSheetId="0">'420-пп (Отчёт)'!#REF!</definedName>
    <definedName name="Par217" localSheetId="0">'420-пп (Отчёт)'!$A$43</definedName>
    <definedName name="Par235" localSheetId="0">'420-пп (Отчёт)'!$A$45</definedName>
    <definedName name="Par253" localSheetId="0">'420-пп (Отчёт)'!$A$47</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(Отчёт)'!$A$1:$L$58</definedName>
  </definedNames>
  <calcPr fullCalcOnLoad="1"/>
</workbook>
</file>

<file path=xl/sharedStrings.xml><?xml version="1.0" encoding="utf-8"?>
<sst xmlns="http://schemas.openxmlformats.org/spreadsheetml/2006/main" count="164" uniqueCount="93">
  <si>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</si>
  <si>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</si>
  <si>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</si>
  <si>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</si>
  <si>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</si>
  <si>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</si>
  <si>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</si>
  <si>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</si>
  <si>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</si>
  <si>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</si>
  <si>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</si>
  <si>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</si>
  <si>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</si>
  <si>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</si>
  <si>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</si>
  <si>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</si>
  <si>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</si>
  <si>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</si>
  <si>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</si>
  <si>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</si>
  <si>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</si>
  <si>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</si>
  <si>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</si>
  <si>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</si>
  <si>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</si>
  <si>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</si>
  <si>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</si>
  <si>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</si>
  <si>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</si>
  <si>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</si>
  <si>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</si>
  <si>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</si>
  <si>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</si>
  <si>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</si>
  <si>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</si>
  <si>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</si>
  <si>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</si>
  <si>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</si>
  <si>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</si>
  <si>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</si>
  <si>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</si>
  <si>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</si>
  <si>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</si>
  <si>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1.2</t>
  </si>
  <si>
    <t>2.1</t>
  </si>
  <si>
    <t>2.2</t>
  </si>
  <si>
    <t>2.3</t>
  </si>
  <si>
    <t>2.4</t>
  </si>
  <si>
    <t>2.5</t>
  </si>
  <si>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</si>
  <si>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</si>
  <si>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</si>
  <si>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</si>
  <si>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</si>
  <si>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</si>
  <si>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</si>
  <si>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</si>
  <si>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Процент</t>
  </si>
  <si>
    <t>+/-5%</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</si>
  <si>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</si>
  <si>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</si>
  <si>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</si>
  <si>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</si>
  <si>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Директор государственного бюджетного учреждения "Торопецкий психоневрологический интернат"</t>
  </si>
  <si>
    <t>Гражданин полностью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</si>
  <si>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</si>
  <si>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22879000Р69100400001001</t>
  </si>
  <si>
    <t>870000О.99.0.АЭ20АА00000</t>
  </si>
  <si>
    <t>870000О.99.0.АЭ20АА01000</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</si>
  <si>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</si>
  <si>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1,3</t>
  </si>
  <si>
    <t>1,4</t>
  </si>
  <si>
    <t>1,5</t>
  </si>
  <si>
    <t>1,6</t>
  </si>
  <si>
    <t>2.6</t>
  </si>
  <si>
    <t>3.1</t>
  </si>
  <si>
    <t>3.2</t>
  </si>
  <si>
    <t>3.3</t>
  </si>
  <si>
    <t>3.4</t>
  </si>
  <si>
    <t xml:space="preserve"> 1.1</t>
  </si>
  <si>
    <r>
      <t>(6 месяцев, 9 месяцев</t>
    </r>
    <r>
      <rPr>
        <u val="single"/>
        <sz val="14"/>
        <rFont val="Times New Roman"/>
        <family val="1"/>
      </rPr>
      <t>,</t>
    </r>
    <r>
      <rPr>
        <sz val="14"/>
        <rFont val="Times New Roman"/>
        <family val="1"/>
      </rPr>
      <t xml:space="preserve"> </t>
    </r>
    <r>
      <rPr>
        <u val="single"/>
        <sz val="14"/>
        <rFont val="Times New Roman"/>
        <family val="1"/>
      </rPr>
      <t>год</t>
    </r>
    <r>
      <rPr>
        <sz val="14"/>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</si>
  <si>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rFont val="Times New Roman"/>
        <family val="1"/>
      </rPr>
      <t xml:space="preserve"> в пределах государственного задания</t>
    </r>
    <r>
      <rPr>
        <sz val="14"/>
        <rFont val="Times New Roman"/>
        <family val="1"/>
      </rPr>
      <t xml:space="preserve"> за отчетный финансовый год, руб.</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</si>
  <si>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</si>
  <si>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4"/>
        <rFont val="Times New Roman"/>
        <family val="1"/>
      </rPr>
      <t>Государственная услуга 2</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</si>
  <si>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Государтвенная работа 1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</si>
  <si>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4"/>
        <rFont val="Times New Roman"/>
        <family val="1"/>
      </rPr>
      <t>Государтвенная работа 1</t>
    </r>
    <r>
      <rPr>
        <sz val="14"/>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</si>
  <si>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22879000Р69100410001002</t>
  </si>
  <si>
    <t>"Торопецкий психоневрологический интернат"</t>
  </si>
  <si>
    <r>
      <t xml:space="preserve">за отчетный период с </t>
    </r>
    <r>
      <rPr>
        <b/>
        <u val="single"/>
        <sz val="14"/>
        <rFont val="Times New Roman"/>
        <family val="1"/>
      </rPr>
      <t>01.01.2022</t>
    </r>
    <r>
      <rPr>
        <b/>
        <sz val="14"/>
        <rFont val="Times New Roman"/>
        <family val="1"/>
      </rPr>
      <t xml:space="preserve"> </t>
    </r>
    <r>
      <rPr>
        <sz val="14"/>
        <rFont val="Times New Roman"/>
        <family val="1"/>
      </rPr>
      <t>по 31.12</t>
    </r>
    <r>
      <rPr>
        <b/>
        <u val="single"/>
        <sz val="14"/>
        <rFont val="Times New Roman"/>
        <family val="1"/>
      </rPr>
      <t>.2022</t>
    </r>
  </si>
  <si>
    <t>Заместитель Министра  социальной защиты населения Тверской области
_______________И.Ю.Петрова
"  28    " февраля                   2023    г.</t>
  </si>
  <si>
    <t xml:space="preserve">______________С.В.Трофимова
 " 21    "февраля       2023 г.    </t>
  </si>
  <si>
    <t>Нет  поступления проживающих</t>
  </si>
  <si>
    <t>Нет  поступления проживающих.</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</si>
</sst>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
    <numFmt numFmtId="186" formatCode="#,##0.000"/>
  </numFmts>
  <fonts count="52">
    <font>
      <sz val="11"/>
      <color theme="1"/>
      <name val="Calibri"/>
      <family val="2"/>
    </font>
    <font>
      <sz val="11"/>
      <color indexed="8"/>
      <name val="Calibri"/>
      <family val="2"/>
    </font>
    <font>
      <b/>
      <sz val="14"/>
      <name val="Times New Roman"/>
      <family val="1"/>
    </font>
    <font>
      <b/>
      <u val="single"/>
      <sz val="14"/>
      <name val="Times New Roman"/>
      <family val="1"/>
    </font>
    <font>
      <sz val="14"/>
      <name val="Times New Roman"/>
      <family val="1"/>
    </font>
    <font>
      <u val="single"/>
      <sz val="14"/>
      <name val="Times New Roman"/>
      <family val="1"/>
    </font>
    <font>
      <sz val="14"/>
      <name val="Calibri"/>
      <family val="2"/>
    </font>
    <font>
      <sz val="14"/>
      <name val="Arial"/>
      <family val="2"/>
    </font>
    <font>
      <sz val="16"/>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0"/>
      <name val="Arial"/>
      <family val="2"/>
    </font>
    <font>
      <sz val="14"/>
      <color indexed="8"/>
      <name val="Times New Roman"/>
      <family val="1"/>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C00000"/>
      <name val="Arial"/>
      <family val="2"/>
    </font>
    <font>
      <sz val="14"/>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 fontId="32" fillId="0" borderId="1">
      <alignment horizontal="right" vertical="top" shrinkToFit="1"/>
      <protection/>
    </xf>
    <xf numFmtId="4" fontId="32" fillId="19" borderId="1">
      <alignment horizontal="right" vertical="top" shrinkToFit="1"/>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3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8" borderId="8"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9" fillId="32" borderId="0" applyNumberFormat="0" applyBorder="0" applyAlignment="0" applyProtection="0"/>
  </cellStyleXfs>
  <cellXfs count="68">
    <xf numFmtId="0" fontId="0" fillId="0" borderId="0" xfId="0" applyFont="1" applyAlignment="1">
      <alignment/>
    </xf>
    <xf numFmtId="0" fontId="6" fillId="0" borderId="0" xfId="0" applyFont="1" applyFill="1" applyAlignment="1">
      <alignment/>
    </xf>
    <xf numFmtId="0" fontId="4" fillId="0" borderId="11" xfId="0" applyFont="1" applyFill="1" applyBorder="1" applyAlignment="1">
      <alignment horizontal="center" vertical="center" wrapText="1"/>
    </xf>
    <xf numFmtId="49" fontId="4" fillId="0" borderId="11" xfId="0" applyNumberFormat="1" applyFont="1" applyFill="1" applyBorder="1" applyAlignment="1" applyProtection="1">
      <alignment vertical="top" wrapText="1"/>
      <protection hidden="1"/>
    </xf>
    <xf numFmtId="0" fontId="4" fillId="0" borderId="11"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4" fontId="6" fillId="0" borderId="0" xfId="0" applyNumberFormat="1" applyFont="1" applyFill="1" applyBorder="1" applyAlignment="1">
      <alignment vertical="top"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Fill="1" applyBorder="1" applyAlignment="1">
      <alignment horizontal="center" vertical="center" wrapText="1"/>
    </xf>
    <xf numFmtId="4" fontId="4" fillId="0" borderId="1" xfId="0" applyNumberFormat="1" applyFont="1" applyFill="1" applyBorder="1" applyAlignment="1">
      <alignment horizontal="center" vertical="top" wrapText="1"/>
    </xf>
    <xf numFmtId="0" fontId="8" fillId="0" borderId="1" xfId="0" applyNumberFormat="1" applyFont="1" applyFill="1" applyBorder="1" applyAlignment="1">
      <alignment vertical="top" wrapText="1"/>
    </xf>
    <xf numFmtId="0" fontId="4" fillId="0" borderId="14" xfId="0" applyNumberFormat="1" applyFont="1" applyFill="1" applyBorder="1" applyAlignment="1">
      <alignment vertical="top" wrapText="1"/>
    </xf>
    <xf numFmtId="172" fontId="6" fillId="0" borderId="14" xfId="0" applyNumberFormat="1" applyFont="1" applyFill="1" applyBorder="1" applyAlignment="1">
      <alignment vertical="top" wrapText="1"/>
    </xf>
    <xf numFmtId="172" fontId="4" fillId="0" borderId="14" xfId="0" applyNumberFormat="1" applyFont="1" applyFill="1" applyBorder="1" applyAlignment="1">
      <alignment vertical="top" wrapText="1"/>
    </xf>
    <xf numFmtId="0" fontId="2" fillId="0" borderId="0" xfId="0" applyFont="1" applyFill="1" applyAlignment="1">
      <alignment horizontal="center" wrapText="1"/>
    </xf>
    <xf numFmtId="0" fontId="6" fillId="0" borderId="0" xfId="0" applyFont="1" applyFill="1" applyAlignment="1">
      <alignment wrapText="1"/>
    </xf>
    <xf numFmtId="0" fontId="6" fillId="0" borderId="0" xfId="0" applyFont="1" applyFill="1" applyAlignment="1">
      <alignment horizontal="left" wrapText="1"/>
    </xf>
    <xf numFmtId="0" fontId="4" fillId="0" borderId="0" xfId="0" applyFont="1" applyFill="1" applyAlignment="1">
      <alignment horizontal="left" wrapText="1"/>
    </xf>
    <xf numFmtId="0" fontId="6" fillId="0" borderId="0" xfId="0" applyFont="1" applyFill="1" applyAlignment="1">
      <alignment/>
    </xf>
    <xf numFmtId="0" fontId="4" fillId="0" borderId="12"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9" fontId="6" fillId="0" borderId="0" xfId="59" applyFont="1" applyFill="1" applyAlignment="1">
      <alignment/>
    </xf>
    <xf numFmtId="0" fontId="6" fillId="0" borderId="0" xfId="0" applyFont="1" applyFill="1" applyBorder="1" applyAlignment="1">
      <alignment/>
    </xf>
    <xf numFmtId="4" fontId="7" fillId="0" borderId="0" xfId="33" applyFont="1" applyFill="1" applyBorder="1" applyProtection="1">
      <alignment horizontal="right" vertical="top" shrinkToFit="1"/>
      <protection/>
    </xf>
    <xf numFmtId="4" fontId="4" fillId="0" borderId="0" xfId="0" applyNumberFormat="1" applyFont="1" applyFill="1" applyBorder="1" applyAlignment="1">
      <alignment horizontal="center" vertical="center" wrapText="1"/>
    </xf>
    <xf numFmtId="4" fontId="7" fillId="0" borderId="0" xfId="34" applyFont="1" applyFill="1" applyBorder="1" applyProtection="1">
      <alignment horizontal="right" vertical="top" shrinkToFit="1"/>
      <protection/>
    </xf>
    <xf numFmtId="0" fontId="4" fillId="0" borderId="13" xfId="0" applyFont="1" applyFill="1" applyBorder="1" applyAlignment="1">
      <alignment horizontal="center" vertical="center" wrapText="1"/>
    </xf>
    <xf numFmtId="0" fontId="4" fillId="0" borderId="11" xfId="0" applyNumberFormat="1" applyFont="1" applyFill="1" applyBorder="1" applyAlignment="1">
      <alignment vertical="top" wrapText="1"/>
    </xf>
    <xf numFmtId="186" fontId="4" fillId="0" borderId="11" xfId="0" applyNumberFormat="1" applyFont="1" applyFill="1" applyBorder="1" applyAlignment="1">
      <alignment horizontal="center" vertical="top" wrapText="1"/>
    </xf>
    <xf numFmtId="4" fontId="6" fillId="0" borderId="0" xfId="0" applyNumberFormat="1" applyFont="1" applyFill="1" applyAlignment="1">
      <alignment/>
    </xf>
    <xf numFmtId="4" fontId="6" fillId="0" borderId="0" xfId="0" applyNumberFormat="1" applyFont="1" applyFill="1" applyAlignment="1">
      <alignment/>
    </xf>
    <xf numFmtId="2"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wrapText="1"/>
    </xf>
    <xf numFmtId="0" fontId="6" fillId="0" borderId="0" xfId="0" applyFont="1" applyFill="1" applyBorder="1" applyAlignment="1">
      <alignment horizontal="center" vertical="center" wrapText="1"/>
    </xf>
    <xf numFmtId="16" fontId="4" fillId="0" borderId="1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top" wrapText="1"/>
    </xf>
    <xf numFmtId="4" fontId="4" fillId="0" borderId="1" xfId="0" applyNumberFormat="1" applyFont="1" applyFill="1" applyBorder="1" applyAlignment="1">
      <alignment vertical="top" wrapText="1"/>
    </xf>
    <xf numFmtId="0" fontId="6" fillId="0" borderId="11" xfId="0" applyFont="1" applyFill="1" applyBorder="1" applyAlignment="1">
      <alignment/>
    </xf>
    <xf numFmtId="0" fontId="6" fillId="0" borderId="0" xfId="0" applyFont="1" applyFill="1" applyBorder="1" applyAlignment="1">
      <alignment/>
    </xf>
    <xf numFmtId="49"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right" vertical="top"/>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4" fontId="4" fillId="0" borderId="11" xfId="0" applyNumberFormat="1" applyFont="1" applyFill="1" applyBorder="1" applyAlignment="1">
      <alignment horizontal="right" vertical="top" wrapText="1"/>
    </xf>
    <xf numFmtId="4" fontId="50" fillId="0" borderId="0" xfId="33" applyFont="1" applyFill="1" applyBorder="1" applyProtection="1">
      <alignment horizontal="right" vertical="top" shrinkToFit="1"/>
      <protection/>
    </xf>
    <xf numFmtId="0" fontId="4" fillId="0" borderId="11"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4" fontId="5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wrapText="1"/>
    </xf>
    <xf numFmtId="0" fontId="2" fillId="0" borderId="0" xfId="0" applyFont="1" applyFill="1" applyAlignment="1">
      <alignment horizontal="center"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4031575" y="10934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993475" y="10906125"/>
          <a:ext cx="1381125" cy="200025"/>
        </a:xfrm>
        <a:prstGeom prst="rect">
          <a:avLst/>
        </a:prstGeom>
        <a:noFill/>
        <a:ln w="9525" cmpd="sng">
          <a:noFill/>
        </a:ln>
      </xdr:spPr>
    </xdr:pic>
    <xdr:clientData/>
  </xdr:twoCellAnchor>
  <xdr:twoCellAnchor>
    <xdr:from>
      <xdr:col>3</xdr:col>
      <xdr:colOff>390525</xdr:colOff>
      <xdr:row>34</xdr:row>
      <xdr:rowOff>0</xdr:rowOff>
    </xdr:from>
    <xdr:to>
      <xdr:col>3</xdr:col>
      <xdr:colOff>2105025</xdr:colOff>
      <xdr:row>34</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8924925" y="24498300"/>
          <a:ext cx="17145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4" name="AutoShape 182"/>
        <xdr:cNvSpPr>
          <a:spLocks noChangeAspect="1"/>
        </xdr:cNvSpPr>
      </xdr:nvSpPr>
      <xdr:spPr>
        <a:xfrm>
          <a:off x="24031575" y="10934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5" name="Рисунок 1"/>
        <xdr:cNvPicPr preferRelativeResize="1">
          <a:picLocks noChangeAspect="1"/>
        </xdr:cNvPicPr>
      </xdr:nvPicPr>
      <xdr:blipFill>
        <a:blip r:embed="rId1"/>
        <a:stretch>
          <a:fillRect/>
        </a:stretch>
      </xdr:blipFill>
      <xdr:spPr>
        <a:xfrm>
          <a:off x="23993475" y="10906125"/>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view="pageBreakPreview" zoomScale="48" zoomScaleSheetLayoutView="48" workbookViewId="0" topLeftCell="A43">
      <selection activeCell="L27" sqref="L27"/>
    </sheetView>
  </sheetViews>
  <sheetFormatPr defaultColWidth="8.8515625" defaultRowHeight="15"/>
  <cols>
    <col min="1" max="1" width="9.00390625" style="1" customWidth="1"/>
    <col min="2" max="2" width="68.140625" style="1" customWidth="1"/>
    <col min="3" max="3" width="50.8515625" style="1" customWidth="1"/>
    <col min="4" max="4" width="55.00390625" style="1" customWidth="1"/>
    <col min="5" max="5" width="37.7109375" style="1" customWidth="1"/>
    <col min="6" max="6" width="35.8515625" style="1" customWidth="1"/>
    <col min="7" max="7" width="40.8515625" style="1" customWidth="1"/>
    <col min="8" max="8" width="26.28125" style="1" customWidth="1"/>
    <col min="9" max="9" width="33.140625" style="1" customWidth="1"/>
    <col min="10" max="11" width="29.421875" style="1" customWidth="1"/>
    <col min="12" max="12" width="26.28125" style="1" customWidth="1"/>
    <col min="13" max="16384" width="8.8515625" style="1" customWidth="1"/>
  </cols>
  <sheetData>
    <row r="1" spans="1:7" ht="43.5" customHeight="1">
      <c r="A1" s="62" t="s">
        <v>29</v>
      </c>
      <c r="B1" s="62"/>
      <c r="C1" s="17"/>
      <c r="G1" s="16" t="s">
        <v>28</v>
      </c>
    </row>
    <row r="2" spans="1:7" ht="45" customHeight="1">
      <c r="A2" s="63" t="s">
        <v>89</v>
      </c>
      <c r="B2" s="63"/>
      <c r="C2" s="18"/>
      <c r="G2" s="64" t="s">
        <v>63</v>
      </c>
    </row>
    <row r="3" spans="1:7" ht="48.75" customHeight="1">
      <c r="A3" s="63"/>
      <c r="B3" s="63"/>
      <c r="C3" s="18"/>
      <c r="G3" s="64"/>
    </row>
    <row r="4" spans="1:7" ht="56.25">
      <c r="A4" s="63"/>
      <c r="B4" s="63"/>
      <c r="C4" s="18"/>
      <c r="G4" s="19" t="s">
        <v>90</v>
      </c>
    </row>
    <row r="5" spans="1:7" ht="18.75">
      <c r="A5" s="65" t="s">
        <v>6</v>
      </c>
      <c r="B5" s="65"/>
      <c r="C5" s="65"/>
      <c r="D5" s="65"/>
      <c r="E5" s="65"/>
      <c r="F5" s="65"/>
      <c r="G5" s="65"/>
    </row>
    <row r="6" spans="1:7" ht="18.75">
      <c r="A6" s="66" t="s">
        <v>30</v>
      </c>
      <c r="B6" s="66"/>
      <c r="C6" s="66"/>
      <c r="D6" s="66"/>
      <c r="E6" s="66"/>
      <c r="F6" s="66"/>
      <c r="G6" s="66"/>
    </row>
    <row r="7" spans="1:7" ht="18.75">
      <c r="A7" s="67" t="s">
        <v>87</v>
      </c>
      <c r="B7" s="67"/>
      <c r="C7" s="67"/>
      <c r="D7" s="67"/>
      <c r="E7" s="67"/>
      <c r="F7" s="67"/>
      <c r="G7" s="67"/>
    </row>
    <row r="8" spans="1:7" ht="18.75">
      <c r="A8" s="60" t="s">
        <v>4</v>
      </c>
      <c r="B8" s="60"/>
      <c r="C8" s="60"/>
      <c r="D8" s="60"/>
      <c r="E8" s="60"/>
      <c r="F8" s="60"/>
      <c r="G8" s="60"/>
    </row>
    <row r="9" spans="1:7" ht="18.75">
      <c r="A9" s="60"/>
      <c r="B9" s="60"/>
      <c r="C9" s="60"/>
      <c r="D9" s="60"/>
      <c r="E9" s="60"/>
      <c r="F9" s="60"/>
      <c r="G9" s="60"/>
    </row>
    <row r="10" spans="1:7" ht="18.75">
      <c r="A10" s="60" t="s">
        <v>88</v>
      </c>
      <c r="B10" s="60"/>
      <c r="C10" s="60"/>
      <c r="D10" s="60"/>
      <c r="E10" s="60"/>
      <c r="F10" s="60"/>
      <c r="G10" s="60"/>
    </row>
    <row r="11" spans="1:7" ht="18.75">
      <c r="A11" s="60" t="s">
        <v>80</v>
      </c>
      <c r="B11" s="60"/>
      <c r="C11" s="60"/>
      <c r="D11" s="60"/>
      <c r="E11" s="60"/>
      <c r="F11" s="60"/>
      <c r="G11" s="60"/>
    </row>
    <row r="12" spans="1:7" ht="11.25" customHeight="1">
      <c r="A12" s="60"/>
      <c r="B12" s="60"/>
      <c r="C12" s="60"/>
      <c r="D12" s="60"/>
      <c r="E12" s="60"/>
      <c r="F12" s="60"/>
      <c r="G12" s="60"/>
    </row>
    <row r="13" spans="1:7" ht="18.75">
      <c r="A13" s="60" t="s">
        <v>7</v>
      </c>
      <c r="B13" s="60"/>
      <c r="C13" s="60"/>
      <c r="D13" s="60"/>
      <c r="E13" s="60"/>
      <c r="F13" s="60"/>
      <c r="G13" s="60"/>
    </row>
    <row r="14" spans="1:7" ht="18.75">
      <c r="A14" s="60" t="s">
        <v>3</v>
      </c>
      <c r="B14" s="60"/>
      <c r="C14" s="60"/>
      <c r="D14" s="60"/>
      <c r="E14" s="60"/>
      <c r="F14" s="60"/>
      <c r="G14" s="60"/>
    </row>
    <row r="15" spans="1:7" ht="18.75" customHeight="1">
      <c r="A15" s="20"/>
      <c r="B15" s="20"/>
      <c r="C15" s="20"/>
      <c r="D15" s="20"/>
      <c r="E15" s="20"/>
      <c r="F15" s="20"/>
      <c r="G15" s="20"/>
    </row>
    <row r="16" spans="1:7" ht="227.25" customHeight="1">
      <c r="A16" s="2" t="s">
        <v>0</v>
      </c>
      <c r="B16" s="2" t="s">
        <v>24</v>
      </c>
      <c r="C16" s="2" t="s">
        <v>81</v>
      </c>
      <c r="D16" s="2" t="s">
        <v>25</v>
      </c>
      <c r="E16" s="2" t="s">
        <v>26</v>
      </c>
      <c r="F16" s="2" t="s">
        <v>21</v>
      </c>
      <c r="G16" s="21" t="s">
        <v>5</v>
      </c>
    </row>
    <row r="17" spans="1:7" ht="37.5">
      <c r="A17" s="2">
        <v>1</v>
      </c>
      <c r="B17" s="2">
        <v>2</v>
      </c>
      <c r="C17" s="2">
        <v>3</v>
      </c>
      <c r="D17" s="2">
        <v>4</v>
      </c>
      <c r="E17" s="2">
        <v>5</v>
      </c>
      <c r="F17" s="2" t="s">
        <v>23</v>
      </c>
      <c r="G17" s="2">
        <v>7</v>
      </c>
    </row>
    <row r="18" spans="1:8" ht="18.75">
      <c r="A18" s="22"/>
      <c r="B18" s="50">
        <v>44211785.48</v>
      </c>
      <c r="C18" s="22">
        <v>23504366.59</v>
      </c>
      <c r="D18" s="50">
        <v>606438.51</v>
      </c>
      <c r="E18" s="22">
        <v>65419340.45</v>
      </c>
      <c r="F18" s="22">
        <f>E18/(B18+C18+D18)</f>
        <v>0.957506732321566</v>
      </c>
      <c r="G18" s="22"/>
      <c r="H18" s="23"/>
    </row>
    <row r="19" spans="1:7" ht="23.25" customHeight="1">
      <c r="A19" s="24"/>
      <c r="B19" s="25"/>
      <c r="C19" s="26"/>
      <c r="D19" s="46"/>
      <c r="E19" s="27"/>
      <c r="F19" s="24"/>
      <c r="G19" s="24"/>
    </row>
    <row r="20" spans="1:7" ht="18.75">
      <c r="A20" s="60" t="s">
        <v>8</v>
      </c>
      <c r="B20" s="60"/>
      <c r="C20" s="60"/>
      <c r="D20" s="60"/>
      <c r="E20" s="60"/>
      <c r="F20" s="60"/>
      <c r="G20" s="60"/>
    </row>
    <row r="21" spans="1:7" ht="18.75">
      <c r="A21" s="60" t="s">
        <v>9</v>
      </c>
      <c r="B21" s="60"/>
      <c r="C21" s="60"/>
      <c r="D21" s="60"/>
      <c r="E21" s="60"/>
      <c r="F21" s="60"/>
      <c r="G21" s="60"/>
    </row>
    <row r="22" spans="1:7" ht="15" customHeight="1">
      <c r="A22" s="20"/>
      <c r="B22" s="20"/>
      <c r="C22" s="20"/>
      <c r="D22" s="20"/>
      <c r="E22" s="20"/>
      <c r="F22" s="20"/>
      <c r="G22" s="20"/>
    </row>
    <row r="23" spans="1:12" ht="114.75" customHeight="1">
      <c r="A23" s="61" t="s">
        <v>0</v>
      </c>
      <c r="B23" s="61" t="s">
        <v>1</v>
      </c>
      <c r="C23" s="61" t="s">
        <v>50</v>
      </c>
      <c r="D23" s="61" t="s">
        <v>51</v>
      </c>
      <c r="E23" s="61" t="s">
        <v>52</v>
      </c>
      <c r="F23" s="61" t="s">
        <v>10</v>
      </c>
      <c r="G23" s="61" t="s">
        <v>11</v>
      </c>
      <c r="H23" s="57" t="s">
        <v>53</v>
      </c>
      <c r="I23" s="61" t="s">
        <v>54</v>
      </c>
      <c r="J23" s="61" t="s">
        <v>31</v>
      </c>
      <c r="K23" s="61" t="s">
        <v>22</v>
      </c>
      <c r="L23" s="61" t="s">
        <v>55</v>
      </c>
    </row>
    <row r="24" spans="1:12" ht="80.25" customHeight="1">
      <c r="A24" s="61"/>
      <c r="B24" s="61"/>
      <c r="C24" s="61"/>
      <c r="D24" s="61"/>
      <c r="E24" s="61"/>
      <c r="F24" s="61"/>
      <c r="G24" s="61"/>
      <c r="H24" s="58"/>
      <c r="I24" s="61"/>
      <c r="J24" s="61"/>
      <c r="K24" s="61"/>
      <c r="L24" s="61"/>
    </row>
    <row r="25" spans="1:12" ht="18.75">
      <c r="A25" s="2">
        <v>1</v>
      </c>
      <c r="B25" s="2">
        <v>2</v>
      </c>
      <c r="C25" s="2">
        <v>3</v>
      </c>
      <c r="D25" s="2">
        <v>4</v>
      </c>
      <c r="E25" s="2">
        <v>5</v>
      </c>
      <c r="F25" s="2">
        <v>6</v>
      </c>
      <c r="G25" s="2">
        <v>7</v>
      </c>
      <c r="H25" s="2">
        <v>8</v>
      </c>
      <c r="I25" s="2">
        <v>9</v>
      </c>
      <c r="J25" s="2">
        <v>10</v>
      </c>
      <c r="K25" s="2">
        <v>11</v>
      </c>
      <c r="L25" s="2">
        <v>12</v>
      </c>
    </row>
    <row r="26" spans="1:12" ht="243" customHeight="1">
      <c r="A26" s="2">
        <v>1</v>
      </c>
      <c r="B26" s="3" t="s">
        <v>67</v>
      </c>
      <c r="C26" s="4" t="s">
        <v>82</v>
      </c>
      <c r="D26" s="5" t="s">
        <v>64</v>
      </c>
      <c r="E26" s="29" t="s">
        <v>32</v>
      </c>
      <c r="F26" s="5">
        <v>20</v>
      </c>
      <c r="G26" s="5">
        <v>20</v>
      </c>
      <c r="H26" s="5">
        <f>G26/F26</f>
        <v>1</v>
      </c>
      <c r="I26" s="5">
        <v>4878001</v>
      </c>
      <c r="J26" s="30">
        <f>I26/SUM($I$26:$I$28)</f>
        <v>0.11686227244145102</v>
      </c>
      <c r="K26" s="52">
        <f>SUM(H26*J26,H27*J27,H28*J28)</f>
        <v>0.9415740360956845</v>
      </c>
      <c r="L26" s="2"/>
    </row>
    <row r="27" spans="1:12" ht="267.75" customHeight="1">
      <c r="A27" s="2">
        <v>2</v>
      </c>
      <c r="B27" s="3" t="s">
        <v>68</v>
      </c>
      <c r="C27" s="4" t="s">
        <v>83</v>
      </c>
      <c r="D27" s="5" t="s">
        <v>65</v>
      </c>
      <c r="E27" s="29" t="s">
        <v>32</v>
      </c>
      <c r="F27" s="5">
        <v>151</v>
      </c>
      <c r="G27" s="5">
        <v>141</v>
      </c>
      <c r="H27" s="5">
        <f>G27/F27</f>
        <v>0.9337748344370861</v>
      </c>
      <c r="I27" s="5">
        <v>36828907.55</v>
      </c>
      <c r="J27" s="30">
        <f>I27/SUM($I$26:$I$28)</f>
        <v>0.8823101569329551</v>
      </c>
      <c r="K27" s="53"/>
      <c r="L27" s="51" t="s">
        <v>92</v>
      </c>
    </row>
    <row r="28" spans="1:12" ht="263.25" customHeight="1">
      <c r="A28" s="2">
        <v>3</v>
      </c>
      <c r="B28" s="3" t="s">
        <v>86</v>
      </c>
      <c r="C28" s="6" t="s">
        <v>84</v>
      </c>
      <c r="D28" s="5" t="s">
        <v>69</v>
      </c>
      <c r="E28" s="29" t="s">
        <v>32</v>
      </c>
      <c r="F28" s="5">
        <v>160</v>
      </c>
      <c r="G28" s="5">
        <v>161</v>
      </c>
      <c r="H28" s="5">
        <f>G28/F28</f>
        <v>1.00625</v>
      </c>
      <c r="I28" s="5">
        <v>34544</v>
      </c>
      <c r="J28" s="30">
        <f>I28/SUM($I$26:$I$28)</f>
        <v>0.0008275706255938619</v>
      </c>
      <c r="K28" s="54"/>
      <c r="L28" s="2"/>
    </row>
    <row r="29" spans="1:11" ht="19.5" customHeight="1">
      <c r="A29" s="20"/>
      <c r="B29" s="20"/>
      <c r="C29" s="20"/>
      <c r="D29" s="20"/>
      <c r="E29" s="20"/>
      <c r="F29" s="20"/>
      <c r="G29" s="32"/>
      <c r="J29" s="31">
        <f>SUM(J26:J28)</f>
        <v>1</v>
      </c>
      <c r="K29" s="31"/>
    </row>
    <row r="30" spans="1:7" ht="15" customHeight="1">
      <c r="A30" s="60" t="s">
        <v>12</v>
      </c>
      <c r="B30" s="60"/>
      <c r="C30" s="60"/>
      <c r="D30" s="60"/>
      <c r="E30" s="60"/>
      <c r="F30" s="60"/>
      <c r="G30" s="60"/>
    </row>
    <row r="31" spans="1:9" ht="18.75">
      <c r="A31" s="60" t="s">
        <v>13</v>
      </c>
      <c r="B31" s="60"/>
      <c r="C31" s="60"/>
      <c r="D31" s="60"/>
      <c r="E31" s="60"/>
      <c r="F31" s="60"/>
      <c r="G31" s="60"/>
      <c r="I31" s="7"/>
    </row>
    <row r="32" spans="1:7" ht="24" customHeight="1">
      <c r="A32" s="20"/>
      <c r="B32" s="20"/>
      <c r="C32" s="20"/>
      <c r="D32" s="20"/>
      <c r="E32" s="20"/>
      <c r="F32" s="20"/>
      <c r="G32" s="20"/>
    </row>
    <row r="33" spans="1:7" ht="93.75">
      <c r="A33" s="20"/>
      <c r="B33" s="2" t="s">
        <v>49</v>
      </c>
      <c r="C33" s="2" t="s">
        <v>14</v>
      </c>
      <c r="D33" s="2" t="s">
        <v>27</v>
      </c>
      <c r="E33" s="20"/>
      <c r="F33" s="20"/>
      <c r="G33" s="32"/>
    </row>
    <row r="34" spans="1:7" ht="18.75">
      <c r="A34" s="20"/>
      <c r="B34" s="2">
        <v>1</v>
      </c>
      <c r="C34" s="2">
        <v>2</v>
      </c>
      <c r="D34" s="2">
        <v>3</v>
      </c>
      <c r="E34" s="20"/>
      <c r="F34" s="20"/>
      <c r="G34" s="20"/>
    </row>
    <row r="35" spans="1:7" ht="18.75">
      <c r="A35" s="20"/>
      <c r="B35" s="33">
        <f>K26</f>
        <v>0.9415740360956845</v>
      </c>
      <c r="C35" s="33">
        <f>F18</f>
        <v>0.957506732321566</v>
      </c>
      <c r="D35" s="34">
        <f>B35/C35</f>
        <v>0.9833602253769524</v>
      </c>
      <c r="E35" s="20"/>
      <c r="F35" s="20"/>
      <c r="G35" s="20"/>
    </row>
    <row r="36" spans="1:7" ht="18.75">
      <c r="A36" s="20"/>
      <c r="B36" s="20"/>
      <c r="C36" s="20"/>
      <c r="D36" s="20"/>
      <c r="E36" s="20"/>
      <c r="F36" s="20"/>
      <c r="G36" s="20"/>
    </row>
    <row r="37" spans="1:7" ht="18.75">
      <c r="A37" s="60" t="s">
        <v>15</v>
      </c>
      <c r="B37" s="60"/>
      <c r="C37" s="60"/>
      <c r="D37" s="60"/>
      <c r="E37" s="60"/>
      <c r="F37" s="60"/>
      <c r="G37" s="60"/>
    </row>
    <row r="38" spans="1:7" ht="18.75">
      <c r="A38" s="60" t="s">
        <v>16</v>
      </c>
      <c r="B38" s="60"/>
      <c r="C38" s="60"/>
      <c r="D38" s="60"/>
      <c r="E38" s="60"/>
      <c r="F38" s="60"/>
      <c r="G38" s="60"/>
    </row>
    <row r="39" spans="1:7" ht="18.75">
      <c r="A39" s="20"/>
      <c r="B39" s="20"/>
      <c r="C39" s="20"/>
      <c r="D39" s="20"/>
      <c r="E39" s="20"/>
      <c r="F39" s="20"/>
      <c r="G39" s="20"/>
    </row>
    <row r="40" spans="1:11" ht="60" customHeight="1">
      <c r="A40" s="61" t="s">
        <v>0</v>
      </c>
      <c r="B40" s="61" t="s">
        <v>1</v>
      </c>
      <c r="C40" s="61" t="s">
        <v>2</v>
      </c>
      <c r="D40" s="55" t="s">
        <v>33</v>
      </c>
      <c r="E40" s="56"/>
      <c r="F40" s="61" t="s">
        <v>17</v>
      </c>
      <c r="G40" s="61" t="s">
        <v>18</v>
      </c>
      <c r="H40" s="57" t="s">
        <v>19</v>
      </c>
      <c r="I40" s="8" t="s">
        <v>20</v>
      </c>
      <c r="J40" s="59" t="s">
        <v>56</v>
      </c>
      <c r="K40" s="35"/>
    </row>
    <row r="41" spans="1:11" ht="18.75">
      <c r="A41" s="61"/>
      <c r="B41" s="61"/>
      <c r="C41" s="61"/>
      <c r="D41" s="28" t="s">
        <v>34</v>
      </c>
      <c r="E41" s="28" t="s">
        <v>35</v>
      </c>
      <c r="F41" s="61"/>
      <c r="G41" s="61"/>
      <c r="H41" s="58"/>
      <c r="I41" s="9" t="s">
        <v>37</v>
      </c>
      <c r="J41" s="59"/>
      <c r="K41" s="35"/>
    </row>
    <row r="42" spans="1:11" ht="18.75">
      <c r="A42" s="2">
        <v>1</v>
      </c>
      <c r="B42" s="2">
        <v>2</v>
      </c>
      <c r="C42" s="2">
        <v>3</v>
      </c>
      <c r="D42" s="2">
        <v>4</v>
      </c>
      <c r="E42" s="2">
        <v>5</v>
      </c>
      <c r="F42" s="2">
        <v>6</v>
      </c>
      <c r="G42" s="2">
        <v>7</v>
      </c>
      <c r="H42" s="2">
        <v>8</v>
      </c>
      <c r="I42" s="2">
        <v>9</v>
      </c>
      <c r="J42" s="2">
        <v>10</v>
      </c>
      <c r="K42" s="10"/>
    </row>
    <row r="43" spans="1:11" ht="262.5">
      <c r="A43" s="36" t="s">
        <v>79</v>
      </c>
      <c r="B43" s="3" t="s">
        <v>67</v>
      </c>
      <c r="C43" s="49" t="s">
        <v>82</v>
      </c>
      <c r="D43" s="47" t="s">
        <v>36</v>
      </c>
      <c r="E43" s="37" t="s">
        <v>57</v>
      </c>
      <c r="F43" s="38">
        <f>F26/F26*100</f>
        <v>100</v>
      </c>
      <c r="G43" s="38">
        <f>G26/F26*100</f>
        <v>100</v>
      </c>
      <c r="H43" s="5" t="s">
        <v>58</v>
      </c>
      <c r="I43" s="11">
        <f>G43/F43</f>
        <v>1</v>
      </c>
      <c r="J43" s="39"/>
      <c r="K43" s="40"/>
    </row>
    <row r="44" spans="1:11" ht="409.5">
      <c r="A44" s="41" t="s">
        <v>43</v>
      </c>
      <c r="B44" s="3" t="s">
        <v>67</v>
      </c>
      <c r="C44" s="49" t="s">
        <v>82</v>
      </c>
      <c r="D44" s="47" t="s">
        <v>38</v>
      </c>
      <c r="E44" s="37" t="s">
        <v>57</v>
      </c>
      <c r="F44" s="38">
        <v>100</v>
      </c>
      <c r="G44" s="38">
        <v>100</v>
      </c>
      <c r="H44" s="5" t="s">
        <v>58</v>
      </c>
      <c r="I44" s="11">
        <f aca="true" t="shared" si="0" ref="I44:I58">G44/F44</f>
        <v>1</v>
      </c>
      <c r="J44" s="39"/>
      <c r="K44" s="40"/>
    </row>
    <row r="45" spans="1:11" ht="262.5">
      <c r="A45" s="41" t="s">
        <v>70</v>
      </c>
      <c r="B45" s="3" t="s">
        <v>67</v>
      </c>
      <c r="C45" s="49" t="s">
        <v>82</v>
      </c>
      <c r="D45" s="47" t="s">
        <v>39</v>
      </c>
      <c r="E45" s="37" t="s">
        <v>57</v>
      </c>
      <c r="F45" s="38">
        <v>0</v>
      </c>
      <c r="G45" s="38">
        <v>0</v>
      </c>
      <c r="H45" s="5" t="s">
        <v>58</v>
      </c>
      <c r="I45" s="11">
        <v>0</v>
      </c>
      <c r="J45" s="39"/>
      <c r="K45" s="40"/>
    </row>
    <row r="46" spans="1:11" ht="262.5">
      <c r="A46" s="41" t="s">
        <v>71</v>
      </c>
      <c r="B46" s="3" t="s">
        <v>67</v>
      </c>
      <c r="C46" s="49" t="s">
        <v>82</v>
      </c>
      <c r="D46" s="47" t="s">
        <v>40</v>
      </c>
      <c r="E46" s="37" t="s">
        <v>57</v>
      </c>
      <c r="F46" s="38">
        <v>100</v>
      </c>
      <c r="G46" s="38">
        <v>100</v>
      </c>
      <c r="H46" s="5" t="s">
        <v>58</v>
      </c>
      <c r="I46" s="11">
        <f t="shared" si="0"/>
        <v>1</v>
      </c>
      <c r="J46" s="39"/>
      <c r="K46" s="40"/>
    </row>
    <row r="47" spans="1:11" ht="262.5">
      <c r="A47" s="41" t="s">
        <v>72</v>
      </c>
      <c r="B47" s="3" t="s">
        <v>67</v>
      </c>
      <c r="C47" s="49" t="s">
        <v>82</v>
      </c>
      <c r="D47" s="47" t="s">
        <v>41</v>
      </c>
      <c r="E47" s="37" t="s">
        <v>57</v>
      </c>
      <c r="F47" s="38">
        <v>100</v>
      </c>
      <c r="G47" s="38">
        <v>100</v>
      </c>
      <c r="H47" s="5" t="s">
        <v>58</v>
      </c>
      <c r="I47" s="11">
        <f t="shared" si="0"/>
        <v>1</v>
      </c>
      <c r="J47" s="39"/>
      <c r="K47" s="40"/>
    </row>
    <row r="48" spans="1:11" ht="262.5">
      <c r="A48" s="41" t="s">
        <v>73</v>
      </c>
      <c r="B48" s="3" t="s">
        <v>67</v>
      </c>
      <c r="C48" s="49" t="s">
        <v>82</v>
      </c>
      <c r="D48" s="47" t="s">
        <v>42</v>
      </c>
      <c r="E48" s="37" t="s">
        <v>57</v>
      </c>
      <c r="F48" s="38">
        <v>100</v>
      </c>
      <c r="G48" s="38">
        <v>100</v>
      </c>
      <c r="H48" s="5" t="s">
        <v>58</v>
      </c>
      <c r="I48" s="11">
        <f t="shared" si="0"/>
        <v>1</v>
      </c>
      <c r="J48" s="39"/>
      <c r="K48" s="40"/>
    </row>
    <row r="49" spans="1:11" ht="262.5">
      <c r="A49" s="41" t="s">
        <v>44</v>
      </c>
      <c r="B49" s="3" t="s">
        <v>68</v>
      </c>
      <c r="C49" s="49" t="s">
        <v>83</v>
      </c>
      <c r="D49" s="47" t="s">
        <v>36</v>
      </c>
      <c r="E49" s="37" t="s">
        <v>57</v>
      </c>
      <c r="F49" s="38">
        <f>F27/F27*100</f>
        <v>100</v>
      </c>
      <c r="G49" s="38">
        <f>G27/F27*100</f>
        <v>93.37748344370861</v>
      </c>
      <c r="H49" s="5" t="s">
        <v>58</v>
      </c>
      <c r="I49" s="11">
        <f t="shared" si="0"/>
        <v>0.9337748344370861</v>
      </c>
      <c r="J49" s="2" t="s">
        <v>91</v>
      </c>
      <c r="K49" s="40"/>
    </row>
    <row r="50" spans="1:11" ht="409.5">
      <c r="A50" s="41" t="s">
        <v>45</v>
      </c>
      <c r="B50" s="3" t="s">
        <v>68</v>
      </c>
      <c r="C50" s="49" t="s">
        <v>83</v>
      </c>
      <c r="D50" s="47" t="s">
        <v>38</v>
      </c>
      <c r="E50" s="37" t="s">
        <v>57</v>
      </c>
      <c r="F50" s="38">
        <v>100</v>
      </c>
      <c r="G50" s="38">
        <v>100</v>
      </c>
      <c r="H50" s="5" t="s">
        <v>58</v>
      </c>
      <c r="I50" s="11">
        <f t="shared" si="0"/>
        <v>1</v>
      </c>
      <c r="J50" s="39"/>
      <c r="K50" s="40"/>
    </row>
    <row r="51" spans="1:11" ht="262.5">
      <c r="A51" s="41" t="s">
        <v>46</v>
      </c>
      <c r="B51" s="3" t="s">
        <v>68</v>
      </c>
      <c r="C51" s="49" t="s">
        <v>83</v>
      </c>
      <c r="D51" s="47" t="s">
        <v>39</v>
      </c>
      <c r="E51" s="37" t="s">
        <v>57</v>
      </c>
      <c r="F51" s="38">
        <v>0</v>
      </c>
      <c r="G51" s="38">
        <v>0</v>
      </c>
      <c r="H51" s="5" t="s">
        <v>58</v>
      </c>
      <c r="I51" s="11">
        <v>0</v>
      </c>
      <c r="J51" s="39"/>
      <c r="K51" s="40"/>
    </row>
    <row r="52" spans="1:11" ht="262.5">
      <c r="A52" s="41" t="s">
        <v>47</v>
      </c>
      <c r="B52" s="3" t="s">
        <v>68</v>
      </c>
      <c r="C52" s="49" t="s">
        <v>83</v>
      </c>
      <c r="D52" s="47" t="s">
        <v>40</v>
      </c>
      <c r="E52" s="37" t="s">
        <v>57</v>
      </c>
      <c r="F52" s="38">
        <v>100</v>
      </c>
      <c r="G52" s="38">
        <v>100</v>
      </c>
      <c r="H52" s="5" t="s">
        <v>58</v>
      </c>
      <c r="I52" s="11">
        <f t="shared" si="0"/>
        <v>1</v>
      </c>
      <c r="J52" s="39"/>
      <c r="K52" s="40"/>
    </row>
    <row r="53" spans="1:11" ht="262.5">
      <c r="A53" s="41" t="s">
        <v>48</v>
      </c>
      <c r="B53" s="3" t="s">
        <v>68</v>
      </c>
      <c r="C53" s="49" t="s">
        <v>83</v>
      </c>
      <c r="D53" s="47" t="s">
        <v>41</v>
      </c>
      <c r="E53" s="37" t="s">
        <v>57</v>
      </c>
      <c r="F53" s="38">
        <v>100</v>
      </c>
      <c r="G53" s="38">
        <v>100</v>
      </c>
      <c r="H53" s="5" t="s">
        <v>58</v>
      </c>
      <c r="I53" s="11">
        <f t="shared" si="0"/>
        <v>1</v>
      </c>
      <c r="J53" s="39"/>
      <c r="K53" s="40"/>
    </row>
    <row r="54" spans="1:11" ht="262.5">
      <c r="A54" s="41" t="s">
        <v>74</v>
      </c>
      <c r="B54" s="3" t="s">
        <v>68</v>
      </c>
      <c r="C54" s="49" t="s">
        <v>83</v>
      </c>
      <c r="D54" s="47" t="s">
        <v>42</v>
      </c>
      <c r="E54" s="37" t="s">
        <v>57</v>
      </c>
      <c r="F54" s="38">
        <v>100</v>
      </c>
      <c r="G54" s="38">
        <v>100</v>
      </c>
      <c r="H54" s="5" t="s">
        <v>58</v>
      </c>
      <c r="I54" s="11">
        <f t="shared" si="0"/>
        <v>1</v>
      </c>
      <c r="J54" s="39"/>
      <c r="K54" s="40"/>
    </row>
    <row r="55" spans="1:11" ht="206.25">
      <c r="A55" s="41" t="s">
        <v>75</v>
      </c>
      <c r="B55" s="12" t="s">
        <v>86</v>
      </c>
      <c r="C55" s="47" t="s">
        <v>85</v>
      </c>
      <c r="D55" s="48" t="s">
        <v>36</v>
      </c>
      <c r="E55" s="13" t="s">
        <v>57</v>
      </c>
      <c r="F55" s="38">
        <v>100</v>
      </c>
      <c r="G55" s="42">
        <f>G28/F28*100</f>
        <v>100.62500000000001</v>
      </c>
      <c r="H55" s="5" t="s">
        <v>58</v>
      </c>
      <c r="I55" s="11">
        <f t="shared" si="0"/>
        <v>1.00625</v>
      </c>
      <c r="J55" s="43"/>
      <c r="K55" s="44"/>
    </row>
    <row r="56" spans="1:11" ht="206.25">
      <c r="A56" s="41" t="s">
        <v>76</v>
      </c>
      <c r="B56" s="12" t="s">
        <v>66</v>
      </c>
      <c r="C56" s="47" t="s">
        <v>85</v>
      </c>
      <c r="D56" s="48" t="s">
        <v>59</v>
      </c>
      <c r="E56" s="14" t="s">
        <v>60</v>
      </c>
      <c r="F56" s="42">
        <v>0</v>
      </c>
      <c r="G56" s="45">
        <v>0</v>
      </c>
      <c r="H56" s="5" t="s">
        <v>58</v>
      </c>
      <c r="I56" s="11">
        <v>0</v>
      </c>
      <c r="J56" s="43"/>
      <c r="K56" s="44"/>
    </row>
    <row r="57" spans="1:11" ht="206.25">
      <c r="A57" s="41" t="s">
        <v>77</v>
      </c>
      <c r="B57" s="12" t="s">
        <v>86</v>
      </c>
      <c r="C57" s="47" t="s">
        <v>85</v>
      </c>
      <c r="D57" s="48" t="s">
        <v>61</v>
      </c>
      <c r="E57" s="15" t="s">
        <v>62</v>
      </c>
      <c r="F57" s="42">
        <v>0</v>
      </c>
      <c r="G57" s="45">
        <v>0</v>
      </c>
      <c r="H57" s="5" t="s">
        <v>58</v>
      </c>
      <c r="I57" s="11">
        <v>0</v>
      </c>
      <c r="J57" s="43"/>
      <c r="K57" s="44"/>
    </row>
    <row r="58" spans="1:11" ht="206.25">
      <c r="A58" s="41" t="s">
        <v>78</v>
      </c>
      <c r="B58" s="12" t="s">
        <v>86</v>
      </c>
      <c r="C58" s="47" t="s">
        <v>85</v>
      </c>
      <c r="D58" s="49" t="s">
        <v>41</v>
      </c>
      <c r="E58" s="15" t="s">
        <v>57</v>
      </c>
      <c r="F58" s="38">
        <v>100</v>
      </c>
      <c r="G58" s="38">
        <v>100</v>
      </c>
      <c r="H58" s="5" t="s">
        <v>58</v>
      </c>
      <c r="I58" s="11">
        <f t="shared" si="0"/>
        <v>1</v>
      </c>
      <c r="J58" s="43"/>
      <c r="K58" s="44"/>
    </row>
    <row r="62" spans="6:7" ht="18.75">
      <c r="F62" s="31"/>
      <c r="G62" s="31"/>
    </row>
  </sheetData>
  <sheetProtection/>
  <autoFilter ref="A42:J58"/>
  <mergeCells count="40">
    <mergeCell ref="K23:K24"/>
    <mergeCell ref="C40:C41"/>
    <mergeCell ref="F40:F41"/>
    <mergeCell ref="G40:G41"/>
    <mergeCell ref="A6:G6"/>
    <mergeCell ref="A7:G7"/>
    <mergeCell ref="A8:G8"/>
    <mergeCell ref="A9:G9"/>
    <mergeCell ref="A10:G10"/>
    <mergeCell ref="A11:G11"/>
    <mergeCell ref="A1:B1"/>
    <mergeCell ref="A2:B4"/>
    <mergeCell ref="G2:G3"/>
    <mergeCell ref="A5:G5"/>
    <mergeCell ref="E23:E24"/>
    <mergeCell ref="A23:A24"/>
    <mergeCell ref="B23:B24"/>
    <mergeCell ref="C23:C24"/>
    <mergeCell ref="D23:D24"/>
    <mergeCell ref="F23:F24"/>
    <mergeCell ref="L23:L24"/>
    <mergeCell ref="A12:G12"/>
    <mergeCell ref="A13:G13"/>
    <mergeCell ref="A14:G14"/>
    <mergeCell ref="A20:G20"/>
    <mergeCell ref="A21:G21"/>
    <mergeCell ref="I23:I24"/>
    <mergeCell ref="J23:J24"/>
    <mergeCell ref="H23:H24"/>
    <mergeCell ref="G23:G24"/>
    <mergeCell ref="K26:K28"/>
    <mergeCell ref="D40:E40"/>
    <mergeCell ref="H40:H41"/>
    <mergeCell ref="J40:J41"/>
    <mergeCell ref="A30:G30"/>
    <mergeCell ref="A31:G31"/>
    <mergeCell ref="A37:G37"/>
    <mergeCell ref="A38:G38"/>
    <mergeCell ref="A40:A41"/>
    <mergeCell ref="B40:B41"/>
  </mergeCells>
  <printOptions/>
  <pageMargins left="0.07874015748031496" right="0.11811023622047245" top="0.2755905511811024" bottom="0.2362204724409449" header="0.31496062992125984" footer="0.31496062992125984"/>
  <pageSetup fitToHeight="100" fitToWidth="1" horizontalDpi="600" verticalDpi="600" orientation="landscape" paperSize="9" scale="32"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One_64</cp:lastModifiedBy>
  <cp:lastPrinted>2023-02-10T07:00:09Z</cp:lastPrinted>
  <dcterms:created xsi:type="dcterms:W3CDTF">2016-02-04T06:52:46Z</dcterms:created>
  <dcterms:modified xsi:type="dcterms:W3CDTF">2023-03-02T06:43:09Z</dcterms:modified>
  <cp:category/>
  <cp:version/>
  <cp:contentType/>
  <cp:contentStatus/>
</cp:coreProperties>
</file>